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jul-sept 2019\"/>
    </mc:Choice>
  </mc:AlternateContent>
  <xr:revisionPtr revIDLastSave="0" documentId="8_{3A47CAEF-3AB9-4506-A60D-E92487AC4559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C4" i="1" l="1"/>
  <c r="D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6" i="1" l="1"/>
  <c r="F15" i="1"/>
  <c r="G16" i="1"/>
  <c r="G15" i="1" s="1"/>
  <c r="G7" i="1"/>
  <c r="G6" i="1" s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<sst xmlns="http://schemas.openxmlformats.org/spreadsheetml/2006/main" count="27" uniqueCount="27">
  <si>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</si>
  <si>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</si>
  <si>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</si>
  <si>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</si>
  <si>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</si>
  <si>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</si>
  <si>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</si>
  <si>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</si>
  <si>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</si>
  <si>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</si>
  <si>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</si>
  <si>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</si>
  <si>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</si>
  <si>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</si>
  <si>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</si>
  <si>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</si>
  <si>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</si>
  <si>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</si>
  <si>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</si>
  <si>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</si>
  <si>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</si>
  <si>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</si>
  <si>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</si>
  <si>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</si>
  <si>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</si>
  <si>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</si>
  <si>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UNIVERSIDAD POLITECNICA DE JUVENTINO ROSAS
Estado Analítico del Activo
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</si>
</sst>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showGridLines="0" tabSelected="1" zoomScaleNormal="100" workbookViewId="0">
      <selection sqref="A1:G1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39.9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116209056.19</v>
      </c>
      <c r="D4" s="13">
        <f>SUM(D6+D15)</f>
        <v>150481311.39000002</v>
      </c>
      <c r="E4" s="13">
        <f>SUM(E6+E15)</f>
        <v>125720734.25</v>
      </c>
      <c r="F4" s="13">
        <f>SUM(F6+F15)</f>
        <v>140969633.33000001</v>
      </c>
      <c r="G4" s="13">
        <f>SUM(G6+G15)</f>
        <v>24760577.140000008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6123154.1300000008</v>
      </c>
      <c r="D6" s="13">
        <f>SUM(D7:D13)</f>
        <v>149313595.65000001</v>
      </c>
      <c r="E6" s="13">
        <f>SUM(E7:E13)</f>
        <v>125192324.48</v>
      </c>
      <c r="F6" s="13">
        <f>SUM(F7:F13)</f>
        <v>30244425.300000008</v>
      </c>
      <c r="G6" s="13">
        <f>SUM(G7:G13)</f>
        <v>24121271.170000009</v>
      </c>
    </row>
    <row r="7" spans="1:7" x14ac:dyDescent="0.2">
      <c r="A7" s="3">
        <v>1110</v>
      </c>
      <c r="B7" s="7" t="s">
        <v>9</v>
      </c>
      <c r="C7" s="18">
        <v>6091645.1900000004</v>
      </c>
      <c r="D7" s="18">
        <v>132472357.14</v>
      </c>
      <c r="E7" s="18">
        <v>115698386.98</v>
      </c>
      <c r="F7" s="18">
        <f>C7+D7-E7</f>
        <v>22865615.350000009</v>
      </c>
      <c r="G7" s="18">
        <f t="shared" ref="G7:G13" si="0">F7-C7</f>
        <v>16773970.160000008</v>
      </c>
    </row>
    <row r="8" spans="1:7" x14ac:dyDescent="0.2">
      <c r="A8" s="3">
        <v>1120</v>
      </c>
      <c r="B8" s="7" t="s">
        <v>10</v>
      </c>
      <c r="C8" s="18">
        <v>24408.94</v>
      </c>
      <c r="D8" s="18">
        <v>9485571.2400000002</v>
      </c>
      <c r="E8" s="18">
        <v>9485121.5</v>
      </c>
      <c r="F8" s="18">
        <f t="shared" ref="F8:F13" si="1">C8+D8-E8</f>
        <v>24858.679999999702</v>
      </c>
      <c r="G8" s="18">
        <f t="shared" si="0"/>
        <v>449.73999999970329</v>
      </c>
    </row>
    <row r="9" spans="1:7" x14ac:dyDescent="0.2">
      <c r="A9" s="3">
        <v>1130</v>
      </c>
      <c r="B9" s="7" t="s">
        <v>11</v>
      </c>
      <c r="C9" s="18">
        <v>0</v>
      </c>
      <c r="D9" s="18">
        <v>7346851.2699999996</v>
      </c>
      <c r="E9" s="18">
        <v>0</v>
      </c>
      <c r="F9" s="18">
        <f t="shared" si="1"/>
        <v>7346851.2699999996</v>
      </c>
      <c r="G9" s="18">
        <f t="shared" si="0"/>
        <v>7346851.2699999996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7100</v>
      </c>
      <c r="D13" s="18">
        <v>8816</v>
      </c>
      <c r="E13" s="18">
        <v>8816</v>
      </c>
      <c r="F13" s="18">
        <f t="shared" si="1"/>
        <v>7100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110085902.06</v>
      </c>
      <c r="D15" s="13">
        <f>SUM(D16:D24)</f>
        <v>1167715.74</v>
      </c>
      <c r="E15" s="13">
        <f>SUM(E16:E24)</f>
        <v>528409.77</v>
      </c>
      <c r="F15" s="13">
        <f>SUM(F16:F24)</f>
        <v>110725208.03000002</v>
      </c>
      <c r="G15" s="13">
        <f>SUM(G16:G24)</f>
        <v>639305.96999999881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104562779.81</v>
      </c>
      <c r="D18" s="19">
        <v>0</v>
      </c>
      <c r="E18" s="19">
        <v>0</v>
      </c>
      <c r="F18" s="19">
        <f t="shared" si="3"/>
        <v>104562779.81</v>
      </c>
      <c r="G18" s="19">
        <f t="shared" si="2"/>
        <v>0</v>
      </c>
    </row>
    <row r="19" spans="1:7" x14ac:dyDescent="0.2">
      <c r="A19" s="3">
        <v>1240</v>
      </c>
      <c r="B19" s="7" t="s">
        <v>18</v>
      </c>
      <c r="C19" s="18">
        <v>42705604.780000001</v>
      </c>
      <c r="D19" s="18">
        <v>856062.45</v>
      </c>
      <c r="E19" s="18">
        <v>528409.77</v>
      </c>
      <c r="F19" s="18">
        <f t="shared" si="3"/>
        <v>43033257.460000001</v>
      </c>
      <c r="G19" s="18">
        <f t="shared" si="2"/>
        <v>327652.6799999997</v>
      </c>
    </row>
    <row r="20" spans="1:7" x14ac:dyDescent="0.2">
      <c r="A20" s="3">
        <v>1250</v>
      </c>
      <c r="B20" s="7" t="s">
        <v>19</v>
      </c>
      <c r="C20" s="18">
        <v>88673.43</v>
      </c>
      <c r="D20" s="18">
        <v>0</v>
      </c>
      <c r="E20" s="18">
        <v>0</v>
      </c>
      <c r="F20" s="18">
        <f t="shared" si="3"/>
        <v>88673.43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-37271155.960000001</v>
      </c>
      <c r="D21" s="18">
        <v>311653.28999999998</v>
      </c>
      <c r="E21" s="18">
        <v>0</v>
      </c>
      <c r="F21" s="18">
        <f t="shared" si="3"/>
        <v>-36959502.670000002</v>
      </c>
      <c r="G21" s="18">
        <f t="shared" si="2"/>
        <v>311653.28999999911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0</v>
      </c>
      <c r="E22" s="18">
        <v>0</v>
      </c>
      <c r="F22" s="18">
        <f t="shared" si="3"/>
        <v>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ADM-3</cp:lastModifiedBy>
  <cp:lastPrinted>2018-03-08T18:40:55Z</cp:lastPrinted>
  <dcterms:created xsi:type="dcterms:W3CDTF">2014-02-09T04:04:15Z</dcterms:created>
  <dcterms:modified xsi:type="dcterms:W3CDTF">2019-10-28T18:54:01Z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